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E547B155-43D4-4E3B-A59E-5CF8268E11F0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Navigation" sheetId="1" r:id="rId1"/>
    <sheet name="Dashboard" sheetId="2" r:id="rId2"/>
    <sheet name="Transaction Log" sheetId="3" r:id="rId3"/>
    <sheet name="Fee Tracking" sheetId="4" r:id="rId4"/>
    <sheet name="Discrepancy Log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fBRyn9vJG5jDnz866awzmTHRtQ/U/OXQ3bEgTxzbyeQ="/>
    </ext>
  </extLst>
</workbook>
</file>

<file path=xl/calcChain.xml><?xml version="1.0" encoding="utf-8"?>
<calcChain xmlns="http://schemas.openxmlformats.org/spreadsheetml/2006/main">
  <c r="F12" i="5" l="1"/>
  <c r="E12" i="5"/>
  <c r="G11" i="5"/>
  <c r="G10" i="5"/>
  <c r="G9" i="5"/>
  <c r="G8" i="5"/>
  <c r="G7" i="5"/>
  <c r="G6" i="5"/>
  <c r="G5" i="5"/>
  <c r="H4" i="5"/>
  <c r="G3" i="5"/>
  <c r="B11" i="4"/>
  <c r="F15" i="3"/>
  <c r="E15" i="3"/>
  <c r="G4" i="5" s="1"/>
  <c r="G14" i="3"/>
  <c r="G13" i="3"/>
  <c r="G12" i="3"/>
  <c r="G11" i="3"/>
  <c r="G10" i="3"/>
  <c r="G9" i="3"/>
  <c r="G8" i="3"/>
  <c r="G7" i="3"/>
  <c r="G6" i="3"/>
  <c r="G5" i="3"/>
  <c r="G4" i="3"/>
  <c r="G3" i="3"/>
  <c r="G15" i="3" s="1"/>
  <c r="B4" i="2"/>
  <c r="B3" i="2"/>
  <c r="B5" i="2" s="1"/>
  <c r="G12" i="5" l="1"/>
  <c r="H3" i="5"/>
  <c r="H12" i="5" s="1"/>
  <c r="B6" i="2" s="1"/>
</calcChain>
</file>

<file path=xl/sharedStrings.xml><?xml version="1.0" encoding="utf-8"?>
<sst xmlns="http://schemas.openxmlformats.org/spreadsheetml/2006/main" count="67" uniqueCount="58">
  <si>
    <t>How to Use This Template:</t>
  </si>
  <si>
    <r>
      <rPr>
        <b/>
        <sz val="10"/>
        <color theme="1"/>
        <rFont val="Quattrocento Sans"/>
      </rPr>
      <t>1. Download</t>
    </r>
    <r>
      <rPr>
        <sz val="10"/>
        <color theme="1"/>
        <rFont val="Segoe UI"/>
      </rPr>
      <t> and customize for your payment methods.</t>
    </r>
  </si>
  <si>
    <r>
      <rPr>
        <b/>
        <sz val="10"/>
        <color theme="1"/>
        <rFont val="Quattrocento Sans"/>
      </rPr>
      <t>2. Update Daily</t>
    </r>
    <r>
      <rPr>
        <sz val="10"/>
        <color theme="1"/>
        <rFont val="Segoe UI"/>
      </rPr>
      <t> with new transactions.</t>
    </r>
  </si>
  <si>
    <r>
      <rPr>
        <b/>
        <sz val="10"/>
        <color theme="1"/>
        <rFont val="Quattrocento Sans"/>
      </rPr>
      <t>3. Investigate</t>
    </r>
    <r>
      <rPr>
        <sz val="10"/>
        <color theme="1"/>
        <rFont val="Segoe UI"/>
      </rPr>
      <t> red-flagged items immediately.</t>
    </r>
  </si>
  <si>
    <t>Key Features of the Template:</t>
  </si>
  <si>
    <r>
      <rPr>
        <b/>
        <sz val="10"/>
        <color theme="1"/>
        <rFont val="Quattrocento Sans"/>
      </rPr>
      <t>Auto-Calculations:</t>
    </r>
    <r>
      <rPr>
        <sz val="10"/>
        <color theme="1"/>
        <rFont val="Segoe UI"/>
      </rPr>
      <t> Net Amount = Gross Amount – Fees.</t>
    </r>
  </si>
  <si>
    <r>
      <rPr>
        <b/>
        <sz val="10"/>
        <color theme="1"/>
        <rFont val="Quattrocento Sans"/>
      </rPr>
      <t>Drop-Down Menus:</t>
    </r>
    <r>
      <rPr>
        <sz val="10"/>
        <color theme="1"/>
        <rFont val="Segoe UI"/>
      </rPr>
      <t> 
For Payment Method/Status.</t>
    </r>
    <r>
      <rPr>
        <b/>
        <sz val="10"/>
        <color theme="1"/>
        <rFont val="Segoe UI"/>
      </rPr>
      <t xml:space="preserve">
</t>
    </r>
    <r>
      <rPr>
        <sz val="10"/>
        <color theme="1"/>
        <rFont val="Segoe UI"/>
      </rPr>
      <t>Analyze fees by provider (advanced version).</t>
    </r>
  </si>
  <si>
    <t>Reconciliation Checklist</t>
  </si>
  <si>
    <r>
      <rPr>
        <sz val="10"/>
        <color theme="1"/>
        <rFont val="Quattrocento Sans"/>
      </rPr>
      <t>✔ </t>
    </r>
    <r>
      <rPr>
        <b/>
        <sz val="10"/>
        <color theme="1"/>
        <rFont val="Segoe UI"/>
      </rPr>
      <t>Daily:</t>
    </r>
    <r>
      <rPr>
        <sz val="10"/>
        <color theme="1"/>
        <rFont val="Segoe UI"/>
      </rPr>
      <t> Match payment notifications (SMS/email) with template.</t>
    </r>
  </si>
  <si>
    <r>
      <rPr>
        <sz val="10"/>
        <color theme="1"/>
        <rFont val="Quattrocento Sans"/>
      </rPr>
      <t>✔ </t>
    </r>
    <r>
      <rPr>
        <b/>
        <sz val="10"/>
        <color theme="1"/>
        <rFont val="Segoe UI"/>
      </rPr>
      <t>Weekly:</t>
    </r>
    <r>
      <rPr>
        <sz val="10"/>
        <color theme="1"/>
        <rFont val="Segoe UI"/>
      </rPr>
      <t> Verify all "Pending" transactions cleared the bank.</t>
    </r>
  </si>
  <si>
    <r>
      <rPr>
        <sz val="10"/>
        <color theme="1"/>
        <rFont val="Quattrocento Sans"/>
      </rPr>
      <t>✔ </t>
    </r>
    <r>
      <rPr>
        <b/>
        <sz val="10"/>
        <color theme="1"/>
        <rFont val="Segoe UI"/>
      </rPr>
      <t>Monthly:</t>
    </r>
    <r>
      <rPr>
        <sz val="10"/>
        <color theme="1"/>
        <rFont val="Segoe UI"/>
      </rPr>
      <t> Cross-check fees against processor statements.</t>
    </r>
  </si>
  <si>
    <t>Summary Dashboard</t>
  </si>
  <si>
    <t>Metric</t>
  </si>
  <si>
    <t>Value</t>
  </si>
  <si>
    <t>Total Digital Payments Received (Month)</t>
  </si>
  <si>
    <t>Total Fees Deducted</t>
  </si>
  <si>
    <t>Net Deposited to Bank</t>
  </si>
  <si>
    <t>Unreconciled Discrepancies</t>
  </si>
  <si>
    <t>Transaction Log</t>
  </si>
  <si>
    <t>Date</t>
  </si>
  <si>
    <r>
      <rPr>
        <b/>
        <sz val="9"/>
        <color rgb="FFFFFFFF"/>
        <rFont val="Quattrocento Sans"/>
      </rPr>
      <t>Payment Method</t>
    </r>
    <r>
      <rPr>
        <sz val="9"/>
        <color rgb="FFFFFFFF"/>
        <rFont val="Segoe UI"/>
      </rPr>
      <t> (Mobile Money/Card/etc.)</t>
    </r>
  </si>
  <si>
    <t>Transaction ID</t>
  </si>
  <si>
    <t>Customer/Payer</t>
  </si>
  <si>
    <t>Gross Amount</t>
  </si>
  <si>
    <t>Fees</t>
  </si>
  <si>
    <t>Net Amount</t>
  </si>
  <si>
    <t>Bank Deposit Date</t>
  </si>
  <si>
    <r>
      <rPr>
        <b/>
        <sz val="9"/>
        <color rgb="FFFFFFFF"/>
        <rFont val="Quattrocento Sans"/>
      </rPr>
      <t>Status</t>
    </r>
    <r>
      <rPr>
        <sz val="9"/>
        <color rgb="FFFFFFFF"/>
        <rFont val="Segoe UI"/>
      </rPr>
      <t> (Matched/Pending)</t>
    </r>
  </si>
  <si>
    <t>Notes</t>
  </si>
  <si>
    <t>M-Pesa</t>
  </si>
  <si>
    <t>MP23456789</t>
  </si>
  <si>
    <t>Customer A</t>
  </si>
  <si>
    <t>✅ Matched</t>
  </si>
  <si>
    <t>-</t>
  </si>
  <si>
    <t>Stripe</t>
  </si>
  <si>
    <t>ST98765432</t>
  </si>
  <si>
    <t>Customer B</t>
  </si>
  <si>
    <t>Pending</t>
  </si>
  <si>
    <t>⚠ Pending</t>
  </si>
  <si>
    <t>Delayed bank processing</t>
  </si>
  <si>
    <t>Total</t>
  </si>
  <si>
    <t>3. Fee Tracking</t>
  </si>
  <si>
    <t>Payment Processor</t>
  </si>
  <si>
    <t>Total Fees (Month)</t>
  </si>
  <si>
    <t>Fee %</t>
  </si>
  <si>
    <t>Discrepancy Log</t>
  </si>
  <si>
    <t>Issue Type</t>
  </si>
  <si>
    <r>
      <rPr>
        <b/>
        <sz val="9"/>
        <color rgb="FFF3F3F3"/>
        <rFont val="Quattrocento Sans"/>
      </rPr>
      <t>Payment Method</t>
    </r>
    <r>
      <rPr>
        <sz val="9"/>
        <color rgb="FFF3F3F3"/>
        <rFont val="Segoe UI"/>
      </rPr>
      <t> (Mobile Money/Card/etc.)</t>
    </r>
  </si>
  <si>
    <t>Transaction Date</t>
  </si>
  <si>
    <t>Unreconciled Discrepancy Amount</t>
  </si>
  <si>
    <t>Action Taken</t>
  </si>
  <si>
    <t>Missing Deposits</t>
  </si>
  <si>
    <t>Mpesa</t>
  </si>
  <si>
    <t>Contacted processor</t>
  </si>
  <si>
    <t>Fee Overcharges</t>
  </si>
  <si>
    <t>Paypal</t>
  </si>
  <si>
    <t>PP98765432</t>
  </si>
  <si>
    <t>Disputed with 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</si>
</sst>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$&quot;#,##0_);[Red]\(&quot;$&quot;#,##0\)"/>
    <numFmt numFmtId="164" formatCode="[$-409]d\-mmm\-yy"/>
  </numFmts>
  <fonts count="16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rgb="FFFFFFFF"/>
      <name val="Quattrocento Sans"/>
    </font>
    <font>
      <b/>
      <sz val="10"/>
      <color theme="1"/>
      <name val="Quattrocento Sans"/>
    </font>
    <font>
      <sz val="10"/>
      <color theme="1"/>
      <name val="Quattrocento Sans"/>
    </font>
    <font>
      <b/>
      <sz val="14"/>
      <color theme="1"/>
      <name val="Quattrocento Sans"/>
    </font>
    <font>
      <b/>
      <sz val="9"/>
      <color theme="1"/>
      <name val="Quattrocento Sans"/>
    </font>
    <font>
      <sz val="9"/>
      <color theme="1"/>
      <name val="Quattrocento Sans"/>
    </font>
    <font>
      <b/>
      <sz val="9"/>
      <color rgb="FFFFFFFF"/>
      <name val="Quattrocento Sans"/>
    </font>
    <font>
      <b/>
      <sz val="11"/>
      <color theme="1"/>
      <name val="Calibri"/>
    </font>
    <font>
      <sz val="11"/>
      <name val="Calibri"/>
    </font>
    <font>
      <b/>
      <sz val="9"/>
      <color rgb="FFF3F3F3"/>
      <name val="Quattrocento Sans"/>
    </font>
    <font>
      <sz val="10"/>
      <color theme="1"/>
      <name val="Segoe UI"/>
    </font>
    <font>
      <b/>
      <sz val="10"/>
      <color theme="1"/>
      <name val="Segoe UI"/>
    </font>
    <font>
      <sz val="9"/>
      <color rgb="FFFFFFFF"/>
      <name val="Segoe UI"/>
    </font>
    <font>
      <sz val="9"/>
      <color rgb="FFF3F3F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18">
    <border>
      <left/>
      <right/>
      <top/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medium">
        <color rgb="FF8B8B8B"/>
      </top>
      <bottom/>
      <diagonal/>
    </border>
    <border>
      <left style="thin">
        <color theme="6"/>
      </left>
      <right style="thin">
        <color theme="6"/>
      </right>
      <top style="medium">
        <color rgb="FF8B8B8B"/>
      </top>
      <bottom/>
      <diagonal/>
    </border>
    <border>
      <left style="thin">
        <color theme="6"/>
      </left>
      <right/>
      <top style="medium">
        <color rgb="FF525252"/>
      </top>
      <bottom/>
      <diagonal/>
    </border>
    <border>
      <left style="thin">
        <color theme="6"/>
      </left>
      <right style="thin">
        <color theme="6"/>
      </right>
      <top style="medium">
        <color rgb="FF525252"/>
      </top>
      <bottom/>
      <diagonal/>
    </border>
    <border>
      <left style="thin">
        <color theme="6"/>
      </left>
      <right/>
      <top style="medium">
        <color rgb="FF525252"/>
      </top>
      <bottom style="medium">
        <color rgb="FF525252"/>
      </bottom>
      <diagonal/>
    </border>
    <border>
      <left style="thin">
        <color theme="6"/>
      </left>
      <right style="thin">
        <color theme="6"/>
      </right>
      <top style="medium">
        <color rgb="FF525252"/>
      </top>
      <bottom style="medium">
        <color rgb="FF525252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double">
        <color theme="6"/>
      </top>
      <bottom style="medium">
        <color rgb="FF525252"/>
      </bottom>
      <diagonal/>
    </border>
    <border>
      <left/>
      <right/>
      <top style="double">
        <color theme="6"/>
      </top>
      <bottom style="medium">
        <color rgb="FF525252"/>
      </bottom>
      <diagonal/>
    </border>
    <border>
      <left/>
      <right style="thin">
        <color theme="6"/>
      </right>
      <top style="double">
        <color theme="6"/>
      </top>
      <bottom style="medium">
        <color rgb="FF525252"/>
      </bottom>
      <diagonal/>
    </border>
    <border>
      <left/>
      <right/>
      <top/>
      <bottom style="thin">
        <color theme="6"/>
      </bottom>
      <diagonal/>
    </border>
    <border>
      <left style="thin">
        <color theme="6"/>
      </left>
      <right/>
      <top style="double">
        <color theme="6"/>
      </top>
      <bottom style="thin">
        <color theme="6"/>
      </bottom>
      <diagonal/>
    </border>
    <border>
      <left/>
      <right/>
      <top style="double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double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6" fontId="7" fillId="0" borderId="3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6" fontId="7" fillId="0" borderId="5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6" fontId="7" fillId="0" borderId="7" xfId="0" applyNumberFormat="1" applyFont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15" fontId="7" fillId="0" borderId="2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6" fontId="7" fillId="0" borderId="2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15" fontId="7" fillId="0" borderId="4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6" fontId="7" fillId="0" borderId="4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5" fontId="7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6" fontId="7" fillId="0" borderId="9" xfId="0" applyNumberFormat="1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6" fontId="6" fillId="0" borderId="12" xfId="0" applyNumberFormat="1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6" fontId="7" fillId="0" borderId="2" xfId="0" applyNumberFormat="1" applyFont="1" applyBorder="1" applyAlignment="1">
      <alignment vertical="center"/>
    </xf>
    <xf numFmtId="9" fontId="7" fillId="0" borderId="3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6" fontId="7" fillId="0" borderId="4" xfId="0" applyNumberFormat="1" applyFont="1" applyBorder="1" applyAlignment="1">
      <alignment vertical="center"/>
    </xf>
    <xf numFmtId="9" fontId="7" fillId="0" borderId="5" xfId="0" applyNumberFormat="1" applyFont="1" applyBorder="1" applyAlignment="1">
      <alignment vertical="center"/>
    </xf>
    <xf numFmtId="0" fontId="6" fillId="0" borderId="9" xfId="0" applyFont="1" applyBorder="1" applyAlignment="1">
      <alignment vertical="center"/>
    </xf>
    <xf numFmtId="6" fontId="7" fillId="0" borderId="9" xfId="0" applyNumberFormat="1" applyFont="1" applyBorder="1" applyAlignment="1">
      <alignment vertical="center"/>
    </xf>
    <xf numFmtId="9" fontId="7" fillId="0" borderId="1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6" fontId="6" fillId="0" borderId="12" xfId="0" applyNumberFormat="1" applyFont="1" applyBorder="1" applyAlignment="1">
      <alignment vertical="center"/>
    </xf>
    <xf numFmtId="9" fontId="6" fillId="0" borderId="13" xfId="0" applyNumberFormat="1" applyFont="1" applyBorder="1" applyAlignment="1">
      <alignment vertical="center"/>
    </xf>
    <xf numFmtId="0" fontId="11" fillId="2" borderId="8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164" fontId="7" fillId="0" borderId="9" xfId="0" applyNumberFormat="1" applyFont="1" applyBorder="1" applyAlignment="1">
      <alignment horizontal="left" vertical="center" wrapText="1"/>
    </xf>
    <xf numFmtId="6" fontId="6" fillId="0" borderId="9" xfId="0" applyNumberFormat="1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6" fontId="6" fillId="0" borderId="15" xfId="0" applyNumberFormat="1" applyFont="1" applyBorder="1" applyAlignment="1">
      <alignment horizontal="left" vertical="center"/>
    </xf>
    <xf numFmtId="6" fontId="9" fillId="0" borderId="16" xfId="0" applyNumberFormat="1" applyFont="1" applyBorder="1" applyAlignment="1">
      <alignment horizontal="left"/>
    </xf>
    <xf numFmtId="0" fontId="6" fillId="0" borderId="17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Alignment="1"/>
    <xf numFmtId="0" fontId="10" fillId="0" borderId="14" xfId="0" applyFont="1" applyBorder="1" applyAlignment="1"/>
  </cellXfs>
  <cellStyles count="1">
    <cellStyle name="Normal" xfId="0" builtinId="0"/>
  </cellStyles>
  <dxfs count="9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6"/>
          <bgColor theme="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6"/>
          <bgColor theme="6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6"/>
          <bgColor theme="6"/>
        </patternFill>
      </fill>
    </dxf>
  </dxfs>
  <tableStyles count="3">
    <tableStyle name="Navigation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Navigation-style 2" pivot="0" count="3" xr9:uid="{00000000-0011-0000-FFFF-FFFF01000000}">
      <tableStyleElement type="headerRow" dxfId="5"/>
      <tableStyleElement type="firstRowStripe" dxfId="4"/>
      <tableStyleElement type="secondRowStripe" dxfId="3"/>
    </tableStyle>
    <tableStyle name="Navigation-style 3" pivot="0" count="3" xr9:uid="{00000000-0011-0000-FFFF-FFFF02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2:B5">
  <tableColumns count="1">
    <tableColumn id="1" xr3:uid="{00000000-0010-0000-0000-000001000000}" name="How to Use This Template:"/>
  </tableColumns>
  <tableStyleInfo name="Navigation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7:B9">
  <tableColumns count="1">
    <tableColumn id="1" xr3:uid="{00000000-0010-0000-0100-000001000000}" name="Key Features of the Template:"/>
  </tableColumns>
  <tableStyleInfo name="Navigation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B11:B14">
  <tableColumns count="1">
    <tableColumn id="1" xr3:uid="{00000000-0010-0000-0200-000001000000}" name="Reconciliation Checklist"/>
  </tableColumns>
  <tableStyleInfo name="Navigation-style 3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/>
  </sheetViews>
  <sheetFormatPr defaultColWidth="14.42578125" defaultRowHeight="15" customHeight="1"/>
  <cols>
    <col min="1" max="1" width="5.7109375" style="1" customWidth="1"/>
    <col min="2" max="2" width="62.42578125" style="1" customWidth="1"/>
    <col min="3" max="3" width="37.42578125" style="1" customWidth="1"/>
    <col min="4" max="4" width="17.85546875" style="1" customWidth="1"/>
    <col min="5" max="5" width="13.7109375" style="1" customWidth="1"/>
    <col min="6" max="6" width="12.28515625" style="1" customWidth="1"/>
    <col min="7" max="26" width="8.7109375" style="1" customWidth="1"/>
  </cols>
  <sheetData>
    <row r="1" spans="2:2" ht="21" customHeight="1"/>
    <row r="2" spans="2:2" ht="33.75" customHeight="1">
      <c r="B2" s="2" t="s">
        <v>0</v>
      </c>
    </row>
    <row r="3" spans="2:2" ht="14.25" customHeight="1">
      <c r="B3" s="3" t="s">
        <v>1</v>
      </c>
    </row>
    <row r="4" spans="2:2" ht="14.25" customHeight="1">
      <c r="B4" s="3" t="s">
        <v>2</v>
      </c>
    </row>
    <row r="5" spans="2:2" ht="14.25" customHeight="1">
      <c r="B5" s="3" t="s">
        <v>3</v>
      </c>
    </row>
    <row r="6" spans="2:2" ht="34.5" customHeight="1"/>
    <row r="7" spans="2:2" ht="28.5" customHeight="1">
      <c r="B7" s="2" t="s">
        <v>4</v>
      </c>
    </row>
    <row r="8" spans="2:2" ht="20.25" customHeight="1">
      <c r="B8" s="3" t="s">
        <v>5</v>
      </c>
    </row>
    <row r="9" spans="2:2" ht="48.75" customHeight="1">
      <c r="B9" s="4" t="s">
        <v>6</v>
      </c>
    </row>
    <row r="10" spans="2:2" ht="33" customHeight="1"/>
    <row r="11" spans="2:2" ht="33" customHeight="1">
      <c r="B11" s="2" t="s">
        <v>7</v>
      </c>
    </row>
    <row r="12" spans="2:2" ht="14.25" customHeight="1">
      <c r="B12" s="5" t="s">
        <v>8</v>
      </c>
    </row>
    <row r="13" spans="2:2" ht="14.25" customHeight="1">
      <c r="B13" s="5" t="s">
        <v>9</v>
      </c>
    </row>
    <row r="14" spans="2:2" ht="14.25" customHeight="1">
      <c r="B14" s="5" t="s">
        <v>10</v>
      </c>
    </row>
    <row r="15" spans="2:2" ht="30" customHeight="1"/>
    <row r="16" spans="2:2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9" orientation="portrait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2" topLeftCell="A3" activePane="bottomLeft" state="frozen"/>
      <selection pane="bottomLeft" activeCell="B4" sqref="B4"/>
    </sheetView>
  </sheetViews>
  <sheetFormatPr defaultColWidth="14.42578125" defaultRowHeight="15" customHeight="1"/>
  <cols>
    <col min="1" max="1" width="43.28515625" style="1" customWidth="1"/>
    <col min="2" max="2" width="18.85546875" style="1" customWidth="1"/>
    <col min="3" max="3" width="17.85546875" style="1" customWidth="1"/>
    <col min="4" max="4" width="13.7109375" style="1" customWidth="1"/>
    <col min="5" max="5" width="12.28515625" style="1" customWidth="1"/>
    <col min="6" max="6" width="4.42578125" style="1" customWidth="1"/>
    <col min="7" max="26" width="8.7109375" style="1" customWidth="1"/>
  </cols>
  <sheetData>
    <row r="1" spans="1:2" ht="34.5" customHeight="1">
      <c r="A1" s="6" t="s">
        <v>11</v>
      </c>
    </row>
    <row r="2" spans="1:2" ht="14.25" customHeight="1">
      <c r="A2" s="58" t="s">
        <v>12</v>
      </c>
      <c r="B2" s="7" t="s">
        <v>13</v>
      </c>
    </row>
    <row r="3" spans="1:2" ht="14.25" customHeight="1">
      <c r="A3" s="8" t="s">
        <v>14</v>
      </c>
      <c r="B3" s="9">
        <f>'Transaction Log'!$E$15</f>
        <v>800</v>
      </c>
    </row>
    <row r="4" spans="1:2" ht="14.25" customHeight="1">
      <c r="A4" s="10" t="s">
        <v>15</v>
      </c>
      <c r="B4" s="11">
        <f>'Transaction Log'!$F$15</f>
        <v>19</v>
      </c>
    </row>
    <row r="5" spans="1:2" ht="14.25" customHeight="1">
      <c r="A5" s="10" t="s">
        <v>16</v>
      </c>
      <c r="B5" s="11">
        <f>B3-B4</f>
        <v>781</v>
      </c>
    </row>
    <row r="6" spans="1:2" ht="14.25" customHeight="1">
      <c r="A6" s="12" t="s">
        <v>17</v>
      </c>
      <c r="B6" s="13">
        <f>'Discrepancy Log'!H12</f>
        <v>529</v>
      </c>
    </row>
    <row r="7" spans="1:2" ht="14.25" customHeight="1"/>
    <row r="8" spans="1:2" ht="14.25" customHeight="1"/>
    <row r="9" spans="1:2" ht="14.25" customHeight="1"/>
    <row r="10" spans="1:2" ht="14.25" customHeight="1"/>
    <row r="11" spans="1:2" ht="14.25" customHeight="1"/>
    <row r="12" spans="1:2" ht="14.25" customHeight="1"/>
    <row r="13" spans="1:2" ht="14.25" customHeight="1"/>
    <row r="14" spans="1:2" ht="14.25" customHeight="1"/>
    <row r="15" spans="1:2" ht="14.25" customHeight="1"/>
    <row r="16" spans="1:2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2578125" defaultRowHeight="15" customHeight="1"/>
  <cols>
    <col min="1" max="1" width="11.140625" customWidth="1"/>
    <col min="2" max="2" width="22.42578125" customWidth="1"/>
    <col min="3" max="3" width="14.28515625" customWidth="1"/>
    <col min="4" max="4" width="15.5703125" customWidth="1"/>
    <col min="5" max="5" width="14.28515625" customWidth="1"/>
    <col min="6" max="6" width="6.28515625" customWidth="1"/>
    <col min="7" max="7" width="12.7109375" customWidth="1"/>
    <col min="8" max="8" width="17.28515625" customWidth="1"/>
    <col min="9" max="9" width="23.42578125" customWidth="1"/>
    <col min="10" max="10" width="27.85546875" customWidth="1"/>
    <col min="11" max="26" width="8.7109375" customWidth="1"/>
  </cols>
  <sheetData>
    <row r="1" spans="1:26" ht="14.25" customHeight="1">
      <c r="A1" s="62" t="s">
        <v>18</v>
      </c>
      <c r="B1" s="64"/>
      <c r="C1" s="64"/>
      <c r="D1" s="64"/>
      <c r="E1" s="64"/>
      <c r="F1" s="64"/>
      <c r="G1" s="64"/>
      <c r="H1" s="64"/>
      <c r="I1" s="64"/>
      <c r="J1" s="6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customHeight="1">
      <c r="A2" s="59" t="s">
        <v>19</v>
      </c>
      <c r="B2" s="14" t="s">
        <v>20</v>
      </c>
      <c r="C2" s="14" t="s">
        <v>21</v>
      </c>
      <c r="D2" s="14" t="s">
        <v>22</v>
      </c>
      <c r="E2" s="14" t="s">
        <v>23</v>
      </c>
      <c r="F2" s="14" t="s">
        <v>24</v>
      </c>
      <c r="G2" s="14" t="s">
        <v>25</v>
      </c>
      <c r="H2" s="14" t="s">
        <v>26</v>
      </c>
      <c r="I2" s="14" t="s">
        <v>27</v>
      </c>
      <c r="J2" s="15" t="s">
        <v>28</v>
      </c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4.25" customHeight="1">
      <c r="A3" s="17">
        <v>45413</v>
      </c>
      <c r="B3" s="18" t="s">
        <v>29</v>
      </c>
      <c r="C3" s="18" t="s">
        <v>30</v>
      </c>
      <c r="D3" s="18" t="s">
        <v>31</v>
      </c>
      <c r="E3" s="19">
        <v>500</v>
      </c>
      <c r="F3" s="19">
        <v>10</v>
      </c>
      <c r="G3" s="19">
        <f>'Transaction Log'!$E3-'Transaction Log'!$F3</f>
        <v>490</v>
      </c>
      <c r="H3" s="17">
        <v>45779</v>
      </c>
      <c r="I3" s="18" t="s">
        <v>32</v>
      </c>
      <c r="J3" s="20" t="s">
        <v>33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21">
        <v>45413</v>
      </c>
      <c r="B4" s="22" t="s">
        <v>34</v>
      </c>
      <c r="C4" s="22" t="s">
        <v>35</v>
      </c>
      <c r="D4" s="22" t="s">
        <v>36</v>
      </c>
      <c r="E4" s="23">
        <v>300</v>
      </c>
      <c r="F4" s="23">
        <v>9</v>
      </c>
      <c r="G4" s="23">
        <f>'Transaction Log'!$E4-'Transaction Log'!$F4</f>
        <v>291</v>
      </c>
      <c r="H4" s="22" t="s">
        <v>37</v>
      </c>
      <c r="I4" s="22" t="s">
        <v>38</v>
      </c>
      <c r="J4" s="24" t="s">
        <v>39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25"/>
      <c r="B5" s="26"/>
      <c r="C5" s="26"/>
      <c r="D5" s="26"/>
      <c r="E5" s="27"/>
      <c r="F5" s="27"/>
      <c r="G5" s="27">
        <f>'Transaction Log'!$E5-'Transaction Log'!$F5</f>
        <v>0</v>
      </c>
      <c r="H5" s="26"/>
      <c r="I5" s="26"/>
      <c r="J5" s="2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25"/>
      <c r="B6" s="26"/>
      <c r="C6" s="26"/>
      <c r="D6" s="26"/>
      <c r="E6" s="27"/>
      <c r="F6" s="27"/>
      <c r="G6" s="27">
        <f>'Transaction Log'!$E6-'Transaction Log'!$F6</f>
        <v>0</v>
      </c>
      <c r="H6" s="26"/>
      <c r="I6" s="26"/>
      <c r="J6" s="2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25"/>
      <c r="B7" s="26"/>
      <c r="C7" s="26"/>
      <c r="D7" s="26"/>
      <c r="E7" s="27"/>
      <c r="F7" s="27"/>
      <c r="G7" s="27">
        <f>'Transaction Log'!$E7-'Transaction Log'!$F7</f>
        <v>0</v>
      </c>
      <c r="H7" s="26"/>
      <c r="I7" s="26"/>
      <c r="J7" s="2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25"/>
      <c r="B8" s="26"/>
      <c r="C8" s="26"/>
      <c r="D8" s="26"/>
      <c r="E8" s="27"/>
      <c r="F8" s="27"/>
      <c r="G8" s="27">
        <f>'Transaction Log'!$E8-'Transaction Log'!$F8</f>
        <v>0</v>
      </c>
      <c r="H8" s="26"/>
      <c r="I8" s="26"/>
      <c r="J8" s="2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25"/>
      <c r="B9" s="26"/>
      <c r="C9" s="26"/>
      <c r="D9" s="26"/>
      <c r="E9" s="27"/>
      <c r="F9" s="27"/>
      <c r="G9" s="27">
        <f>'Transaction Log'!$E9-'Transaction Log'!$F9</f>
        <v>0</v>
      </c>
      <c r="H9" s="26"/>
      <c r="I9" s="26"/>
      <c r="J9" s="28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25"/>
      <c r="B10" s="26"/>
      <c r="C10" s="26"/>
      <c r="D10" s="26"/>
      <c r="E10" s="27"/>
      <c r="F10" s="27"/>
      <c r="G10" s="27">
        <f>'Transaction Log'!$E10-'Transaction Log'!$F10</f>
        <v>0</v>
      </c>
      <c r="H10" s="26"/>
      <c r="I10" s="26"/>
      <c r="J10" s="28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25"/>
      <c r="B11" s="26"/>
      <c r="C11" s="26"/>
      <c r="D11" s="26"/>
      <c r="E11" s="27"/>
      <c r="F11" s="27"/>
      <c r="G11" s="27">
        <f>'Transaction Log'!$E11-'Transaction Log'!$F11</f>
        <v>0</v>
      </c>
      <c r="H11" s="26"/>
      <c r="I11" s="26"/>
      <c r="J11" s="28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25"/>
      <c r="B12" s="26"/>
      <c r="C12" s="26"/>
      <c r="D12" s="26"/>
      <c r="E12" s="27"/>
      <c r="F12" s="27"/>
      <c r="G12" s="27">
        <f>'Transaction Log'!$E12-'Transaction Log'!$F12</f>
        <v>0</v>
      </c>
      <c r="H12" s="26"/>
      <c r="I12" s="26"/>
      <c r="J12" s="2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25"/>
      <c r="B13" s="26"/>
      <c r="C13" s="26"/>
      <c r="D13" s="26"/>
      <c r="E13" s="27"/>
      <c r="F13" s="27"/>
      <c r="G13" s="27">
        <f>'Transaction Log'!$E13-'Transaction Log'!$F13</f>
        <v>0</v>
      </c>
      <c r="H13" s="26"/>
      <c r="I13" s="26"/>
      <c r="J13" s="2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25"/>
      <c r="B14" s="26"/>
      <c r="C14" s="26"/>
      <c r="D14" s="26"/>
      <c r="E14" s="27"/>
      <c r="F14" s="27"/>
      <c r="G14" s="27">
        <f>'Transaction Log'!$E14-'Transaction Log'!$F14</f>
        <v>0</v>
      </c>
      <c r="H14" s="26"/>
      <c r="I14" s="26"/>
      <c r="J14" s="28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29" t="s">
        <v>40</v>
      </c>
      <c r="B15" s="30"/>
      <c r="C15" s="30"/>
      <c r="D15" s="30"/>
      <c r="E15" s="31">
        <f>SUBTOTAL(109,'Transaction Log'!$E$3:$E$14)</f>
        <v>800</v>
      </c>
      <c r="F15" s="31">
        <f>SUBTOTAL(109,'Transaction Log'!$F$3:$F$14)</f>
        <v>19</v>
      </c>
      <c r="G15" s="31">
        <f>SUBTOTAL(109,'Transaction Log'!$G$3:$G$14)</f>
        <v>781</v>
      </c>
      <c r="H15" s="32"/>
      <c r="I15" s="30"/>
      <c r="J15" s="3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26" ht="14.25" customHeight="1"/>
    <row r="18" spans="1:26" ht="14.25" customHeight="1"/>
    <row r="19" spans="1:26" ht="14.25" customHeight="1"/>
    <row r="20" spans="1:26" ht="14.25" customHeight="1"/>
    <row r="21" spans="1:26" ht="14.25" customHeight="1"/>
    <row r="22" spans="1:26" ht="14.25" customHeight="1"/>
    <row r="23" spans="1:26" ht="14.25" customHeight="1"/>
    <row r="24" spans="1:26" ht="14.25" customHeight="1"/>
    <row r="25" spans="1:26" ht="14.25" customHeight="1"/>
    <row r="26" spans="1:26" ht="14.25" customHeight="1"/>
    <row r="27" spans="1:26" ht="14.25" customHeight="1"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26" ht="14.25" customHeight="1"/>
    <row r="30" spans="1:26" ht="14.25" customHeight="1"/>
    <row r="31" spans="1:26" ht="14.25" customHeight="1"/>
    <row r="32" spans="1:2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J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defaultColWidth="14.42578125" defaultRowHeight="15" customHeight="1"/>
  <cols>
    <col min="1" max="1" width="26.5703125" customWidth="1"/>
    <col min="2" max="2" width="17.7109375" customWidth="1"/>
    <col min="3" max="3" width="16.7109375" customWidth="1"/>
    <col min="4" max="26" width="8.7109375" customWidth="1"/>
  </cols>
  <sheetData>
    <row r="1" spans="1:26" ht="14.25" customHeight="1">
      <c r="A1" s="6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60" t="s">
        <v>42</v>
      </c>
      <c r="B2" s="34" t="s">
        <v>43</v>
      </c>
      <c r="C2" s="35" t="s">
        <v>44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36" t="s">
        <v>29</v>
      </c>
      <c r="B3" s="37">
        <v>50</v>
      </c>
      <c r="C3" s="38">
        <v>0.02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39" t="s">
        <v>34</v>
      </c>
      <c r="B4" s="40">
        <v>30</v>
      </c>
      <c r="C4" s="41">
        <v>0.03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42"/>
      <c r="B5" s="43"/>
      <c r="C5" s="4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42"/>
      <c r="B6" s="43"/>
      <c r="C6" s="44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42"/>
      <c r="B7" s="43"/>
      <c r="C7" s="4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42"/>
      <c r="B8" s="43"/>
      <c r="C8" s="44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42"/>
      <c r="B9" s="43"/>
      <c r="C9" s="44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42"/>
      <c r="B10" s="43"/>
      <c r="C10" s="4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45" t="s">
        <v>40</v>
      </c>
      <c r="B11" s="46">
        <f>SUBTOTAL(109,'Fee Tracking'!$B$3:$B$10)</f>
        <v>80</v>
      </c>
      <c r="C11" s="47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1"/>
      <c r="C12" s="1"/>
    </row>
    <row r="13" spans="1:26" ht="14.25" customHeight="1"/>
    <row r="14" spans="1:26" ht="14.25" customHeight="1"/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0"/>
  <sheetViews>
    <sheetView showGridLines="0" workbookViewId="0"/>
  </sheetViews>
  <sheetFormatPr defaultColWidth="14.42578125" defaultRowHeight="15" customHeight="1"/>
  <cols>
    <col min="1" max="1" width="19.7109375" customWidth="1"/>
    <col min="2" max="2" width="27.140625" customWidth="1"/>
    <col min="3" max="4" width="16.28515625" customWidth="1"/>
    <col min="5" max="5" width="13.28515625" customWidth="1"/>
    <col min="6" max="6" width="10.5703125" customWidth="1"/>
    <col min="7" max="7" width="16.28515625" customWidth="1"/>
    <col min="8" max="8" width="19.85546875" customWidth="1"/>
    <col min="9" max="9" width="21.42578125" customWidth="1"/>
    <col min="10" max="26" width="8.7109375" customWidth="1"/>
  </cols>
  <sheetData>
    <row r="1" spans="1:9" ht="27.75" customHeight="1">
      <c r="A1" s="63" t="s">
        <v>45</v>
      </c>
      <c r="B1" s="65"/>
      <c r="C1" s="65"/>
      <c r="D1" s="65"/>
      <c r="E1" s="65"/>
      <c r="F1" s="65"/>
      <c r="G1" s="65"/>
      <c r="H1" s="65"/>
      <c r="I1" s="65"/>
    </row>
    <row r="2" spans="1:9" ht="35.25" customHeight="1">
      <c r="A2" s="61" t="s">
        <v>46</v>
      </c>
      <c r="B2" s="48" t="s">
        <v>47</v>
      </c>
      <c r="C2" s="48" t="s">
        <v>48</v>
      </c>
      <c r="D2" s="48" t="s">
        <v>21</v>
      </c>
      <c r="E2" s="48" t="s">
        <v>23</v>
      </c>
      <c r="F2" s="48" t="s">
        <v>24</v>
      </c>
      <c r="G2" s="48" t="s">
        <v>25</v>
      </c>
      <c r="H2" s="48" t="s">
        <v>49</v>
      </c>
      <c r="I2" s="49" t="s">
        <v>50</v>
      </c>
    </row>
    <row r="3" spans="1:9" ht="18.75" customHeight="1">
      <c r="A3" s="50" t="s">
        <v>51</v>
      </c>
      <c r="B3" s="50" t="s">
        <v>52</v>
      </c>
      <c r="C3" s="51">
        <v>45761</v>
      </c>
      <c r="D3" s="50" t="s">
        <v>30</v>
      </c>
      <c r="E3" s="27">
        <v>500</v>
      </c>
      <c r="F3" s="27">
        <v>10</v>
      </c>
      <c r="G3" s="27">
        <f>'Discrepancy Log'!$E3-'Discrepancy Log'!$F3</f>
        <v>490</v>
      </c>
      <c r="H3" s="52">
        <f>'Discrepancy Log'!$G3</f>
        <v>490</v>
      </c>
      <c r="I3" s="53" t="s">
        <v>53</v>
      </c>
    </row>
    <row r="4" spans="1:9" ht="18.75" customHeight="1">
      <c r="A4" s="50" t="s">
        <v>54</v>
      </c>
      <c r="B4" s="50" t="s">
        <v>55</v>
      </c>
      <c r="C4" s="51">
        <v>45779</v>
      </c>
      <c r="D4" s="50" t="s">
        <v>56</v>
      </c>
      <c r="E4" s="27">
        <v>300</v>
      </c>
      <c r="F4" s="27">
        <v>39</v>
      </c>
      <c r="G4" s="27">
        <f>'Transaction Log'!$E15-'Transaction Log'!$F15</f>
        <v>781</v>
      </c>
      <c r="H4" s="52">
        <f>'Discrepancy Log'!$F4</f>
        <v>39</v>
      </c>
      <c r="I4" s="53" t="s">
        <v>57</v>
      </c>
    </row>
    <row r="5" spans="1:9" ht="18.75" customHeight="1">
      <c r="A5" s="50"/>
      <c r="B5" s="50"/>
      <c r="C5" s="51"/>
      <c r="D5" s="50"/>
      <c r="E5" s="27"/>
      <c r="F5" s="27"/>
      <c r="G5" s="27">
        <f>'Transaction Log'!$E16-'Transaction Log'!$F16</f>
        <v>0</v>
      </c>
      <c r="H5" s="52"/>
      <c r="I5" s="53"/>
    </row>
    <row r="6" spans="1:9" ht="18.75" customHeight="1">
      <c r="A6" s="50"/>
      <c r="B6" s="50"/>
      <c r="C6" s="51"/>
      <c r="D6" s="50"/>
      <c r="E6" s="27"/>
      <c r="F6" s="27"/>
      <c r="G6" s="27">
        <f>'Transaction Log'!$E16-'Transaction Log'!$F16</f>
        <v>0</v>
      </c>
      <c r="H6" s="52"/>
      <c r="I6" s="53"/>
    </row>
    <row r="7" spans="1:9" ht="18.75" customHeight="1">
      <c r="A7" s="50"/>
      <c r="B7" s="50"/>
      <c r="C7" s="51"/>
      <c r="D7" s="50"/>
      <c r="E7" s="27"/>
      <c r="F7" s="27"/>
      <c r="G7" s="27">
        <f>'Transaction Log'!$E16-'Transaction Log'!$F16</f>
        <v>0</v>
      </c>
      <c r="H7" s="52"/>
      <c r="I7" s="53"/>
    </row>
    <row r="8" spans="1:9" ht="18.75" customHeight="1">
      <c r="A8" s="50"/>
      <c r="B8" s="50"/>
      <c r="C8" s="51"/>
      <c r="D8" s="50"/>
      <c r="E8" s="27"/>
      <c r="F8" s="27"/>
      <c r="G8" s="27">
        <f>'Transaction Log'!$E16-'Transaction Log'!$F16</f>
        <v>0</v>
      </c>
      <c r="H8" s="52"/>
      <c r="I8" s="53"/>
    </row>
    <row r="9" spans="1:9" ht="18.75" customHeight="1">
      <c r="A9" s="50"/>
      <c r="B9" s="50"/>
      <c r="C9" s="51"/>
      <c r="D9" s="50"/>
      <c r="E9" s="27"/>
      <c r="F9" s="27"/>
      <c r="G9" s="27">
        <f>'Transaction Log'!$E16-'Transaction Log'!$F16</f>
        <v>0</v>
      </c>
      <c r="H9" s="52"/>
      <c r="I9" s="53"/>
    </row>
    <row r="10" spans="1:9" ht="18.75" customHeight="1">
      <c r="A10" s="50"/>
      <c r="B10" s="50"/>
      <c r="C10" s="51"/>
      <c r="D10" s="50"/>
      <c r="E10" s="27"/>
      <c r="F10" s="27"/>
      <c r="G10" s="27">
        <f>'Transaction Log'!$E16-'Transaction Log'!$F16</f>
        <v>0</v>
      </c>
      <c r="H10" s="52"/>
      <c r="I10" s="53"/>
    </row>
    <row r="11" spans="1:9" ht="18.75" customHeight="1">
      <c r="A11" s="50"/>
      <c r="B11" s="50"/>
      <c r="C11" s="51"/>
      <c r="D11" s="50"/>
      <c r="E11" s="27"/>
      <c r="F11" s="27"/>
      <c r="G11" s="27">
        <f>'Transaction Log'!$E16-'Transaction Log'!$F16</f>
        <v>0</v>
      </c>
      <c r="H11" s="52"/>
      <c r="I11" s="53"/>
    </row>
    <row r="12" spans="1:9" ht="14.25" customHeight="1">
      <c r="A12" s="54" t="s">
        <v>40</v>
      </c>
      <c r="B12" s="54"/>
      <c r="C12" s="54"/>
      <c r="D12" s="54"/>
      <c r="E12" s="55">
        <f>SUBTOTAL(109,'Discrepancy Log'!$E$3:$E$11)</f>
        <v>800</v>
      </c>
      <c r="F12" s="55">
        <f>SUBTOTAL(109,'Discrepancy Log'!$F$3:$F$11)</f>
        <v>49</v>
      </c>
      <c r="G12" s="56">
        <f>SUBTOTAL(109,'Discrepancy Log'!$G$3:$G$11)</f>
        <v>1271</v>
      </c>
      <c r="H12" s="56">
        <f>SUBTOTAL(109,'Discrepancy Log'!$H$3:$H$11)</f>
        <v>529</v>
      </c>
      <c r="I12" s="57"/>
    </row>
    <row r="13" spans="1:9" ht="14.25" customHeight="1"/>
    <row r="14" spans="1:9" ht="14.25" customHeight="1"/>
    <row r="15" spans="1:9" ht="14.25" customHeight="1"/>
    <row r="16" spans="1:9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I1"/>
  </mergeCells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C59EC1-DCB2-4FA6-BE33-25CAF3A54B30}"/>
</file>

<file path=customXml/itemProps2.xml><?xml version="1.0" encoding="utf-8"?>
<ds:datastoreItem xmlns:ds="http://schemas.openxmlformats.org/officeDocument/2006/customXml" ds:itemID="{B6842E37-7AB1-4A0B-8AAF-409D58B49744}"/>
</file>

<file path=customXml/itemProps3.xml><?xml version="1.0" encoding="utf-8"?>
<ds:datastoreItem xmlns:ds="http://schemas.openxmlformats.org/officeDocument/2006/customXml" ds:itemID="{78F5658D-FFE6-4086-B0B3-5261F7E1B4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/>
  <cp:revision/>
  <dcterms:created xsi:type="dcterms:W3CDTF">2025-04-19T18:23:35Z</dcterms:created>
  <dcterms:modified xsi:type="dcterms:W3CDTF">2026-03-19T17:21:56Z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